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3. MONEV - MONEV - MONEV\2025\AMI 2025\"/>
    </mc:Choice>
  </mc:AlternateContent>
  <xr:revisionPtr revIDLastSave="0" documentId="8_{752F2BF9-56B6-43AF-A498-092C7C55619F}" xr6:coauthVersionLast="47" xr6:coauthVersionMax="47" xr10:uidLastSave="{00000000-0000-0000-0000-000000000000}"/>
  <bookViews>
    <workbookView xWindow="1170" yWindow="1170" windowWidth="17715" windowHeight="14850" xr2:uid="{8FB8F183-9DF5-4710-8582-BB437B2E65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7" i="1" s="1"/>
  <c r="H17" i="1" s="1"/>
  <c r="F16" i="1"/>
  <c r="G16" i="1" s="1"/>
  <c r="H16" i="1" s="1"/>
  <c r="F15" i="1"/>
  <c r="G15" i="1" s="1"/>
  <c r="H15" i="1" s="1"/>
  <c r="F14" i="1"/>
  <c r="G14" i="1" s="1"/>
  <c r="H14" i="1" s="1"/>
  <c r="G13" i="1"/>
  <c r="H13" i="1" s="1"/>
  <c r="F13" i="1"/>
  <c r="F12" i="1"/>
  <c r="H12" i="1" s="1"/>
  <c r="J12" i="1" l="1"/>
  <c r="I12" i="1"/>
  <c r="J13" i="1"/>
  <c r="I13" i="1"/>
  <c r="I14" i="1"/>
  <c r="J14" i="1"/>
  <c r="J17" i="1"/>
  <c r="I17" i="1"/>
  <c r="J15" i="1"/>
  <c r="I15" i="1"/>
  <c r="J16" i="1"/>
  <c r="I16" i="1"/>
  <c r="G12" i="1"/>
</calcChain>
</file>

<file path=xl/sharedStrings.xml><?xml version="1.0" encoding="utf-8"?>
<sst xmlns="http://schemas.openxmlformats.org/spreadsheetml/2006/main" count="34" uniqueCount="32">
  <si>
    <t>Tabel 4.5. Indikator Kinerja Utama dan Target Tahunan Tujuan 2</t>
  </si>
  <si>
    <t>No</t>
  </si>
  <si>
    <t>IKU</t>
  </si>
  <si>
    <t>DATA</t>
  </si>
  <si>
    <t>TARGET</t>
  </si>
  <si>
    <t>CAPAIAN</t>
  </si>
  <si>
    <t>%
CAPAIAN</t>
  </si>
  <si>
    <t>TEMUAN</t>
  </si>
  <si>
    <t>FAKTOR PENGHAMBAT</t>
  </si>
  <si>
    <t>REKOMENDASI PROGRAM PERBAIKAN</t>
  </si>
  <si>
    <t>UTAMA</t>
  </si>
  <si>
    <t>LEMBAGA</t>
  </si>
  <si>
    <t>PENYEDIA DATA</t>
  </si>
  <si>
    <t>Predikat akreditasi institusi BAN-PT (APT)</t>
  </si>
  <si>
    <t>Unggul</t>
  </si>
  <si>
    <t>BPM</t>
  </si>
  <si>
    <t>Jumlah Prodi</t>
  </si>
  <si>
    <t xml:space="preserve">Jumlah Prodi Terakreditasi Unggul  </t>
  </si>
  <si>
    <t>Jumlah Prodi Terakreditasi Baik Sekali</t>
  </si>
  <si>
    <t>Jumlah Prodi Terakreditasi Baik</t>
  </si>
  <si>
    <t>Jumlah Prodi Terakreditasi Minimum</t>
  </si>
  <si>
    <t>Jumlah Prodi Terakreditasi Internasional</t>
  </si>
  <si>
    <t>1.1. Predikat akreditasi institusi BAN-PT (APT)</t>
  </si>
  <si>
    <t xml:space="preserve">1.2. Persentase Prodi Terakreditasi Unggul  </t>
  </si>
  <si>
    <t>&gt;30%</t>
  </si>
  <si>
    <t>1.3. Persentase Prodi Terakreditasi Baik Sekali</t>
  </si>
  <si>
    <t>&lt;35%</t>
  </si>
  <si>
    <t>1.4. Persentase Prodi Terakreditasi Baik</t>
  </si>
  <si>
    <t>&lt;20%</t>
  </si>
  <si>
    <t>1.5. Persentase Prodi Terakreditasi Minimum</t>
  </si>
  <si>
    <t>&lt;5%</t>
  </si>
  <si>
    <t>1.6. Persentase Prodi Terakreditasi Internasional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</si>
</sst>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9" fontId="3" fillId="0" borderId="0" xfId="1" applyFont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1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" fontId="5" fillId="5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3" fillId="5" borderId="0" xfId="0" applyFont="1" applyFill="1"/>
    <xf numFmtId="9" fontId="3" fillId="0" borderId="2" xfId="0" applyNumberFormat="1" applyFont="1" applyBorder="1" applyAlignment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9" fontId="3" fillId="0" borderId="2" xfId="1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9" fontId="3" fillId="0" borderId="2" xfId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B567-9C9A-48D7-A0FE-C871D9A588FF}">
  <dimension ref="B2:M17"/>
  <sheetViews>
    <sheetView tabSelected="1" workbookViewId="0">
      <selection sqref="A1:XFD1048576"/>
    </sheetView>
  </sheetViews>
  <sheetFormatPr defaultColWidth="9" defaultRowHeight="14.25" x14ac:dyDescent="0.2"/>
  <cols>
    <col min="1" max="1" width="10.42578125" style="5" customWidth="1"/>
    <col min="2" max="2" width="5.42578125" style="4" customWidth="1"/>
    <col min="3" max="3" width="60.5703125" style="5" customWidth="1"/>
    <col min="4" max="4" width="11.140625" style="2" customWidth="1"/>
    <col min="5" max="5" width="11.7109375" style="2" customWidth="1"/>
    <col min="6" max="6" width="13.140625" style="2" customWidth="1"/>
    <col min="7" max="7" width="13.42578125" style="2" customWidth="1"/>
    <col min="8" max="8" width="17.28515625" style="2" customWidth="1"/>
    <col min="9" max="10" width="56.85546875" style="4" customWidth="1"/>
    <col min="11" max="11" width="19.28515625" style="4" hidden="1" customWidth="1"/>
    <col min="12" max="12" width="11.42578125" style="4" hidden="1" customWidth="1"/>
    <col min="13" max="13" width="18.42578125" style="4" hidden="1" customWidth="1"/>
    <col min="14" max="15" width="0" style="5" hidden="1" customWidth="1"/>
    <col min="16" max="16" width="9" style="5"/>
    <col min="17" max="17" width="16.5703125" style="5" customWidth="1"/>
    <col min="18" max="16384" width="9" style="5"/>
  </cols>
  <sheetData>
    <row r="2" spans="2:13" ht="15.75" thickBot="1" x14ac:dyDescent="0.25">
      <c r="B2" s="1" t="s">
        <v>0</v>
      </c>
      <c r="C2" s="1"/>
      <c r="E2" s="3"/>
      <c r="F2" s="3"/>
    </row>
    <row r="3" spans="2:13" ht="30.75" thickBot="1" x14ac:dyDescent="0.25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7" t="s">
        <v>10</v>
      </c>
      <c r="L3" s="7" t="s">
        <v>11</v>
      </c>
      <c r="M3" s="8" t="s">
        <v>12</v>
      </c>
    </row>
    <row r="4" spans="2:13" ht="15" thickBot="1" x14ac:dyDescent="0.25">
      <c r="B4" s="9">
        <v>1</v>
      </c>
      <c r="C4" s="10" t="s">
        <v>13</v>
      </c>
      <c r="D4" s="11" t="s">
        <v>14</v>
      </c>
      <c r="E4" s="12"/>
      <c r="F4" s="12"/>
      <c r="G4" s="12"/>
      <c r="H4" s="12"/>
      <c r="I4" s="13"/>
      <c r="J4" s="13"/>
      <c r="K4" s="14"/>
      <c r="L4" s="15" t="s">
        <v>15</v>
      </c>
      <c r="M4" s="16"/>
    </row>
    <row r="5" spans="2:13" ht="15.75" thickBot="1" x14ac:dyDescent="0.25">
      <c r="B5" s="9"/>
      <c r="C5" s="10" t="s">
        <v>16</v>
      </c>
      <c r="D5" s="17"/>
      <c r="E5" s="12"/>
      <c r="F5" s="12"/>
      <c r="G5" s="12"/>
      <c r="H5" s="12"/>
      <c r="I5" s="13"/>
      <c r="J5" s="13"/>
      <c r="K5" s="14"/>
      <c r="L5" s="15"/>
      <c r="M5" s="16"/>
    </row>
    <row r="6" spans="2:13" ht="15.75" thickBot="1" x14ac:dyDescent="0.3">
      <c r="B6" s="9"/>
      <c r="C6" s="10" t="s">
        <v>17</v>
      </c>
      <c r="D6" s="11"/>
      <c r="E6" s="18"/>
      <c r="F6" s="18"/>
      <c r="G6" s="12"/>
      <c r="H6" s="12"/>
      <c r="I6" s="13"/>
      <c r="J6" s="13"/>
      <c r="K6" s="14"/>
      <c r="L6" s="15"/>
      <c r="M6" s="16"/>
    </row>
    <row r="7" spans="2:13" ht="15" thickBot="1" x14ac:dyDescent="0.25">
      <c r="B7" s="9"/>
      <c r="C7" s="10" t="s">
        <v>18</v>
      </c>
      <c r="D7" s="11"/>
      <c r="E7" s="19"/>
      <c r="F7" s="19"/>
      <c r="G7" s="12"/>
      <c r="H7" s="12"/>
      <c r="I7" s="13"/>
      <c r="J7" s="13"/>
      <c r="K7" s="14"/>
      <c r="L7" s="15"/>
      <c r="M7" s="16"/>
    </row>
    <row r="8" spans="2:13" ht="15" thickBot="1" x14ac:dyDescent="0.25">
      <c r="B8" s="9"/>
      <c r="C8" s="10" t="s">
        <v>19</v>
      </c>
      <c r="D8" s="11"/>
      <c r="E8" s="19"/>
      <c r="F8" s="19"/>
      <c r="G8" s="12"/>
      <c r="H8" s="12"/>
      <c r="I8" s="13"/>
      <c r="J8" s="13"/>
      <c r="K8" s="14"/>
      <c r="L8" s="15"/>
      <c r="M8" s="16"/>
    </row>
    <row r="9" spans="2:13" ht="15" thickBot="1" x14ac:dyDescent="0.25">
      <c r="B9" s="9"/>
      <c r="C9" s="10" t="s">
        <v>20</v>
      </c>
      <c r="D9" s="11"/>
      <c r="E9" s="19"/>
      <c r="F9" s="19"/>
      <c r="G9" s="12"/>
      <c r="H9" s="12"/>
      <c r="I9" s="13"/>
      <c r="J9" s="13"/>
      <c r="K9" s="14"/>
      <c r="L9" s="15"/>
      <c r="M9" s="16"/>
    </row>
    <row r="10" spans="2:13" ht="15" thickBot="1" x14ac:dyDescent="0.25">
      <c r="B10" s="9"/>
      <c r="C10" s="10" t="s">
        <v>21</v>
      </c>
      <c r="D10" s="11"/>
      <c r="E10" s="19"/>
      <c r="F10" s="19"/>
      <c r="G10" s="12"/>
      <c r="H10" s="12"/>
      <c r="I10" s="13"/>
      <c r="J10" s="13"/>
      <c r="K10" s="14"/>
      <c r="L10" s="15"/>
      <c r="M10" s="16"/>
    </row>
    <row r="11" spans="2:13" ht="15.75" thickBot="1" x14ac:dyDescent="0.25">
      <c r="B11" s="9"/>
      <c r="C11" s="20"/>
      <c r="D11" s="21"/>
      <c r="E11" s="22"/>
      <c r="F11" s="22"/>
      <c r="G11" s="23"/>
      <c r="H11" s="24"/>
      <c r="I11" s="14"/>
      <c r="J11" s="14"/>
      <c r="K11" s="14"/>
      <c r="L11" s="15"/>
      <c r="M11" s="16"/>
    </row>
    <row r="12" spans="2:13" ht="15" thickBot="1" x14ac:dyDescent="0.25">
      <c r="B12" s="9"/>
      <c r="C12" s="25" t="s">
        <v>22</v>
      </c>
      <c r="D12" s="26"/>
      <c r="E12" s="21" t="s">
        <v>14</v>
      </c>
      <c r="F12" s="27" t="str">
        <f>D4</f>
        <v>Unggul</v>
      </c>
      <c r="G12" s="24" t="str">
        <f>IF(F12=E12,"100%","0%")</f>
        <v>100%</v>
      </c>
      <c r="H12" s="24" t="str">
        <f>IF(F12=E12,"Tercapai","Tidak Tercapai")</f>
        <v>Tercapai</v>
      </c>
      <c r="I12" s="28" t="str">
        <f>IF(H12="Tercapai","Tidak Perlu Diisi","Mohon diisi oleh auditee")</f>
        <v>Tidak Perlu Diisi</v>
      </c>
      <c r="J12" s="29" t="str">
        <f>IF(H12="Tercapai","Tidak Perlu Diisi","Mohon diisi oleh auditor")</f>
        <v>Tidak Perlu Diisi</v>
      </c>
      <c r="K12" s="30" t="s">
        <v>15</v>
      </c>
      <c r="L12" s="15"/>
      <c r="M12" s="16"/>
    </row>
    <row r="13" spans="2:13" ht="15" thickBot="1" x14ac:dyDescent="0.25">
      <c r="B13" s="9"/>
      <c r="C13" s="25" t="s">
        <v>23</v>
      </c>
      <c r="D13" s="26"/>
      <c r="E13" s="21" t="s">
        <v>24</v>
      </c>
      <c r="F13" s="31" t="e">
        <f>D6/$D$5</f>
        <v>#DIV/0!</v>
      </c>
      <c r="G13" s="27" t="e">
        <f>IF(F13=0,0%,IF(F13&gt;=30%,100%,F13/30%*100%))</f>
        <v>#DIV/0!</v>
      </c>
      <c r="H13" s="24" t="e">
        <f>IF(G13=0%,"Tidak Tercapai",IF(G13&gt;=100%,"Tercapai","Tidak Tercapai"))</f>
        <v>#DIV/0!</v>
      </c>
      <c r="I13" s="28" t="e">
        <f>IF(H13="Tercapai","Tidak Perlu Diisi","Mohon diisi oleh auditee")</f>
        <v>#DIV/0!</v>
      </c>
      <c r="J13" s="29" t="e">
        <f t="shared" ref="J13:J17" si="0">IF(H13="Tercapai","Tidak Perlu Diisi","Mohon diisi oleh auditor")</f>
        <v>#DIV/0!</v>
      </c>
      <c r="K13" s="32"/>
      <c r="L13" s="15"/>
      <c r="M13" s="16"/>
    </row>
    <row r="14" spans="2:13" ht="15" thickBot="1" x14ac:dyDescent="0.25">
      <c r="B14" s="9"/>
      <c r="C14" s="25" t="s">
        <v>25</v>
      </c>
      <c r="D14" s="26"/>
      <c r="E14" s="21" t="s">
        <v>26</v>
      </c>
      <c r="F14" s="33" t="e">
        <f>D7/$D$5</f>
        <v>#DIV/0!</v>
      </c>
      <c r="G14" s="27" t="e">
        <f>IF(F14=0,0%,IF(F14&lt;=35%,100%,35%/F14*100%))</f>
        <v>#DIV/0!</v>
      </c>
      <c r="H14" s="24" t="e">
        <f>IF(G14=0%,"Tidak Tercapai",IF(G14&gt;=100%,"Tercapai","Tidak Tercapai"))</f>
        <v>#DIV/0!</v>
      </c>
      <c r="I14" s="28" t="e">
        <f t="shared" ref="I14:I17" si="1">IF(H14="Tercapai","Tidak Perlu Diisi","Mohon diisi oleh auditee")</f>
        <v>#DIV/0!</v>
      </c>
      <c r="J14" s="29" t="e">
        <f t="shared" si="0"/>
        <v>#DIV/0!</v>
      </c>
      <c r="K14" s="32"/>
      <c r="L14" s="15"/>
      <c r="M14" s="16"/>
    </row>
    <row r="15" spans="2:13" ht="15" thickBot="1" x14ac:dyDescent="0.25">
      <c r="B15" s="9"/>
      <c r="C15" s="25" t="s">
        <v>27</v>
      </c>
      <c r="D15" s="26"/>
      <c r="E15" s="21" t="s">
        <v>28</v>
      </c>
      <c r="F15" s="33" t="e">
        <f>D8/$D$5</f>
        <v>#DIV/0!</v>
      </c>
      <c r="G15" s="27" t="e">
        <f>IF(F15=0,0%,IF(F15&lt;=20%,100%,20%/F15*100%))</f>
        <v>#DIV/0!</v>
      </c>
      <c r="H15" s="24" t="e">
        <f>IF(G15=0%,"Tidak Tercapai",IF(G15&gt;=100%,"Tercapai","Tidak Tercapai"))</f>
        <v>#DIV/0!</v>
      </c>
      <c r="I15" s="28" t="e">
        <f t="shared" si="1"/>
        <v>#DIV/0!</v>
      </c>
      <c r="J15" s="29" t="e">
        <f t="shared" si="0"/>
        <v>#DIV/0!</v>
      </c>
      <c r="K15" s="32"/>
      <c r="L15" s="15"/>
      <c r="M15" s="16"/>
    </row>
    <row r="16" spans="2:13" ht="15" thickBot="1" x14ac:dyDescent="0.25">
      <c r="B16" s="9"/>
      <c r="C16" s="25" t="s">
        <v>29</v>
      </c>
      <c r="D16" s="26"/>
      <c r="E16" s="21" t="s">
        <v>30</v>
      </c>
      <c r="F16" s="33" t="e">
        <f>D9/$D$5</f>
        <v>#DIV/0!</v>
      </c>
      <c r="G16" s="27" t="e">
        <f>IF(F16=0,0%,IF(F16&lt;=5%,100%,5%/F16*100%))</f>
        <v>#DIV/0!</v>
      </c>
      <c r="H16" s="24" t="e">
        <f>IF(G16=0%,"Tidak Tercapai",IF(G16&gt;=100%,"Tercapai","Tidak Tercapai"))</f>
        <v>#DIV/0!</v>
      </c>
      <c r="I16" s="28" t="e">
        <f>IF(H16="Tercapai","Tidak Perlu Diisi","Mohon diisi oleh auditee")</f>
        <v>#DIV/0!</v>
      </c>
      <c r="J16" s="29" t="e">
        <f t="shared" si="0"/>
        <v>#DIV/0!</v>
      </c>
      <c r="K16" s="32"/>
      <c r="L16" s="15"/>
      <c r="M16" s="16"/>
    </row>
    <row r="17" spans="2:13" ht="15" thickBot="1" x14ac:dyDescent="0.25">
      <c r="B17" s="9"/>
      <c r="C17" s="25" t="s">
        <v>31</v>
      </c>
      <c r="D17" s="26"/>
      <c r="E17" s="23">
        <v>0.05</v>
      </c>
      <c r="F17" s="31" t="e">
        <f>D10/$D$5</f>
        <v>#DIV/0!</v>
      </c>
      <c r="G17" s="27" t="e">
        <f>IF(F17=0,0%,IF(F17&gt;=E17,100%,F17/E17*100%))</f>
        <v>#DIV/0!</v>
      </c>
      <c r="H17" s="24" t="e">
        <f>IF(G17=0%,"Tidak Tercapai",IF(G17&gt;=100%,"Tercapai","Tidak Tercapai"))</f>
        <v>#DIV/0!</v>
      </c>
      <c r="I17" s="28" t="e">
        <f t="shared" si="1"/>
        <v>#DIV/0!</v>
      </c>
      <c r="J17" s="29" t="e">
        <f t="shared" si="0"/>
        <v>#DIV/0!</v>
      </c>
      <c r="K17" s="34"/>
      <c r="L17" s="15"/>
      <c r="M17" s="16"/>
    </row>
  </sheetData>
  <mergeCells count="4">
    <mergeCell ref="B2:C2"/>
    <mergeCell ref="B4:B17"/>
    <mergeCell ref="L4:L17"/>
    <mergeCell ref="K12:K17"/>
  </mergeCells>
  <dataValidations count="1">
    <dataValidation type="list" allowBlank="1" showInputMessage="1" showErrorMessage="1" sqref="D4" xr:uid="{08977472-2AB1-4FDD-B195-4B808AD5B68C}">
      <formula1>"Unggul, Tidak Unggul"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BPM UMSU</dc:creator>
  <cp:lastModifiedBy>BPM UMSU</cp:lastModifiedBy>
  <dcterms:created xsi:type="dcterms:W3CDTF">2025-11-25T02:29:11Z</dcterms:created>
  <dcterms:modified xsi:type="dcterms:W3CDTF">2025-11-25T02:29:59Z</dcterms:modified>
</cp:coreProperties>
</file>